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0" windowWidth="14355" windowHeight="62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D19" i="1" l="1"/>
  <c r="F19" i="1" l="1"/>
  <c r="J16" i="1" l="1"/>
  <c r="H16" i="1"/>
  <c r="J12" i="1"/>
  <c r="H12" i="1"/>
  <c r="H21" i="1" s="1"/>
  <c r="J25" i="1" s="1"/>
  <c r="J19" i="1"/>
  <c r="H19" i="1"/>
  <c r="J21" i="1" l="1"/>
  <c r="H25" i="1" s="1"/>
  <c r="H20" i="1"/>
  <c r="H23" i="1"/>
  <c r="J23" i="1"/>
  <c r="J24" i="1" s="1"/>
  <c r="F23" i="1"/>
  <c r="H24" i="1" l="1"/>
  <c r="J20" i="1"/>
  <c r="D23" i="1"/>
</calcChain>
</file>

<file path=xl/sharedStrings.xml><?xml version="1.0" encoding="utf-8"?>
<sst xmlns="http://schemas.openxmlformats.org/spreadsheetml/2006/main" count="49" uniqueCount="25">
  <si>
    <t>Input data:</t>
  </si>
  <si>
    <t>Results:</t>
  </si>
  <si>
    <t>/</t>
  </si>
  <si>
    <t>bid</t>
  </si>
  <si>
    <t>offer</t>
  </si>
  <si>
    <t>FX cross-rates</t>
  </si>
  <si>
    <t>Spot</t>
  </si>
  <si>
    <t>outright</t>
  </si>
  <si>
    <t>forward swap</t>
  </si>
  <si>
    <t>base currency / counter currency:</t>
  </si>
  <si>
    <t>spot</t>
  </si>
  <si>
    <t>www.markets-international.com                                             Copyright:  Markets International Ltd</t>
  </si>
  <si>
    <t xml:space="preserve"> base currency / counter currency:</t>
  </si>
  <si>
    <t>include "-" for negative points</t>
  </si>
  <si>
    <t>What are the cross-rate spot, outright (after spot) and swap (after spot)?</t>
  </si>
  <si>
    <t>usd</t>
  </si>
  <si>
    <t xml:space="preserve">  and ensure correct number of </t>
  </si>
  <si>
    <t xml:space="preserve">  decimal places (e.g. "32 / 31" </t>
  </si>
  <si>
    <t xml:space="preserve">  might need to be entered as </t>
  </si>
  <si>
    <t xml:space="preserve">  number of decimal places in </t>
  </si>
  <si>
    <t xml:space="preserve">  the spot rate)</t>
  </si>
  <si>
    <t xml:space="preserve">  "-.0032 / -.0031, to match the </t>
  </si>
  <si>
    <t>eur</t>
  </si>
  <si>
    <t xml:space="preserve">Markets International Ltd gives no warranty of any kind as to the accuracy, usefulness or safety of this spreadsheet.
All copyright belongs to Markets International Ltd. and usage is strictly limited to your personal use only
You may not distribute or publish any part of the spreadsheet in any way.
Anyone using this spreadsheet agrees to these terms and conditions by so doing.
</t>
  </si>
  <si>
    <t>sgd</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</si>
</sst>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u/>
      <sz val="11"/>
      <color theme="1"/>
      <name val="Calibri"/>
      <family val="2"/>
      <scheme val="minor"/>
    </font>
    <font>
      <sz val="11"/>
      <color rgb="FF3F3F76"/>
      <name val="Calibri"/>
      <family val="2"/>
      <scheme val="minor"/>
    </font>
    <font>
      <b/>
      <u/>
      <sz val="16"/>
      <color theme="1"/>
      <name val="Calibri"/>
      <family val="2"/>
      <scheme val="minor"/>
    </font>
    <font>
      <b/>
      <sz val="11"/>
      <color rgb="FFFF0000"/>
      <name val="Calibri"/>
      <family val="2"/>
      <scheme val="minor"/>
    </font>
    <font>
      <sz val="11"/>
      <color theme="1"/>
      <name val="Calibri"/>
      <family val="2"/>
      <scheme val="minor"/>
    </font>
    <font>
      <sz val="11"/>
      <name val="Calibri"/>
      <family val="2"/>
      <scheme val="minor"/>
    </font>
    <font>
      <b/>
      <sz val="16"/>
      <color rgb="FFFF0000"/>
      <name val="Calibri"/>
      <family val="2"/>
      <scheme val="minor"/>
    </font>
    <font>
      <sz val="11"/>
      <color theme="10"/>
      <name val="Calibri"/>
      <family val="2"/>
      <scheme val="minor"/>
    </font>
    <font>
      <i/>
      <sz val="11"/>
      <name val="Calibri"/>
      <family val="2"/>
      <scheme val="minor"/>
    </font>
    <font>
      <sz val="11"/>
      <color rgb="FF0070C0"/>
      <name val="Calibri"/>
      <family val="2"/>
      <scheme val="minor"/>
    </font>
    <font>
      <b/>
      <sz val="14"/>
      <name val="Calibri"/>
      <family val="2"/>
      <scheme val="minor"/>
    </font>
    <font>
      <b/>
      <sz val="11"/>
      <color theme="1"/>
      <name val="Calibri"/>
      <family val="2"/>
      <scheme val="minor"/>
    </font>
    <font>
      <i/>
      <sz val="11"/>
      <color theme="1"/>
      <name val="Calibri"/>
      <family val="2"/>
      <scheme val="minor"/>
    </font>
  </fonts>
  <fills count="6">
    <fill>
      <patternFill patternType="none"/>
    </fill>
    <fill>
      <patternFill patternType="gray125"/>
    </fill>
    <fill>
      <patternFill patternType="solid">
        <fgColor rgb="FFFFCC99"/>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79998168889431442"/>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0" fontId="2" fillId="2" borderId="1" applyNumberFormat="0" applyAlignment="0" applyProtection="0"/>
    <xf numFmtId="0" fontId="7" fillId="3" borderId="0"/>
    <xf numFmtId="0" fontId="5" fillId="3" borderId="0"/>
    <xf numFmtId="0" fontId="9" fillId="3" borderId="0"/>
    <xf numFmtId="0" fontId="11" fillId="3" borderId="10" applyBorder="0"/>
    <xf numFmtId="0" fontId="10" fillId="4" borderId="0">
      <protection locked="0"/>
    </xf>
    <xf numFmtId="0" fontId="3" fillId="3" borderId="0"/>
    <xf numFmtId="0" fontId="8" fillId="3" borderId="0"/>
    <xf numFmtId="0" fontId="4" fillId="4" borderId="0"/>
    <xf numFmtId="0" fontId="6" fillId="4" borderId="0"/>
  </cellStyleXfs>
  <cellXfs count="52">
    <xf numFmtId="0" fontId="0" fillId="0" borderId="0" xfId="0"/>
    <xf numFmtId="0" fontId="1" fillId="0" borderId="0" xfId="0" applyFont="1"/>
    <xf numFmtId="0" fontId="0" fillId="0" borderId="0" xfId="0" applyFont="1"/>
    <xf numFmtId="0" fontId="0" fillId="0" borderId="0" xfId="0"/>
    <xf numFmtId="0" fontId="5" fillId="3" borderId="0" xfId="3" applyBorder="1"/>
    <xf numFmtId="0" fontId="5" fillId="3" borderId="2" xfId="3" applyBorder="1"/>
    <xf numFmtId="0" fontId="5" fillId="3" borderId="3" xfId="3" applyBorder="1"/>
    <xf numFmtId="0" fontId="5" fillId="3" borderId="4" xfId="3" applyBorder="1"/>
    <xf numFmtId="0" fontId="5" fillId="3" borderId="5" xfId="3" applyBorder="1"/>
    <xf numFmtId="0" fontId="7" fillId="3" borderId="0" xfId="2" applyBorder="1"/>
    <xf numFmtId="0" fontId="5" fillId="3" borderId="6" xfId="3" applyBorder="1"/>
    <xf numFmtId="0" fontId="11" fillId="3" borderId="0" xfId="5" applyBorder="1"/>
    <xf numFmtId="0" fontId="5" fillId="3" borderId="7" xfId="3" applyBorder="1"/>
    <xf numFmtId="0" fontId="5" fillId="3" borderId="8" xfId="3" applyBorder="1"/>
    <xf numFmtId="0" fontId="5" fillId="3" borderId="9" xfId="3" applyBorder="1"/>
    <xf numFmtId="0" fontId="8" fillId="3" borderId="8" xfId="8" applyBorder="1"/>
    <xf numFmtId="0" fontId="3" fillId="3" borderId="3" xfId="7" applyBorder="1"/>
    <xf numFmtId="49" fontId="0" fillId="0" borderId="0" xfId="0" applyNumberFormat="1"/>
    <xf numFmtId="0" fontId="0" fillId="3" borderId="0" xfId="3" applyFont="1" applyBorder="1"/>
    <xf numFmtId="0" fontId="0" fillId="3" borderId="0" xfId="3" applyFont="1" applyBorder="1" applyAlignment="1">
      <alignment horizontal="right"/>
    </xf>
    <xf numFmtId="0" fontId="10" fillId="4" borderId="0" xfId="6" applyBorder="1">
      <protection locked="0"/>
    </xf>
    <xf numFmtId="0" fontId="10" fillId="4" borderId="0" xfId="6" applyBorder="1" applyAlignment="1">
      <alignment horizontal="left"/>
      <protection locked="0"/>
    </xf>
    <xf numFmtId="0" fontId="6" fillId="4" borderId="2" xfId="10" applyBorder="1"/>
    <xf numFmtId="0" fontId="4" fillId="4" borderId="3" xfId="9" applyBorder="1"/>
    <xf numFmtId="0" fontId="6" fillId="4" borderId="3" xfId="10" applyBorder="1"/>
    <xf numFmtId="0" fontId="4" fillId="4" borderId="4" xfId="9" applyBorder="1"/>
    <xf numFmtId="0" fontId="6" fillId="4" borderId="5" xfId="10" applyBorder="1"/>
    <xf numFmtId="0" fontId="6" fillId="4" borderId="0" xfId="10" applyBorder="1"/>
    <xf numFmtId="0" fontId="4" fillId="4" borderId="0" xfId="9" applyBorder="1"/>
    <xf numFmtId="0" fontId="4" fillId="4" borderId="6" xfId="9" applyBorder="1"/>
    <xf numFmtId="0" fontId="6" fillId="4" borderId="6" xfId="10" applyBorder="1"/>
    <xf numFmtId="0" fontId="6" fillId="4" borderId="7" xfId="10" applyBorder="1"/>
    <xf numFmtId="0" fontId="6" fillId="4" borderId="8" xfId="10" applyBorder="1"/>
    <xf numFmtId="0" fontId="4" fillId="4" borderId="8" xfId="9" applyBorder="1"/>
    <xf numFmtId="0" fontId="4" fillId="4" borderId="9" xfId="9" applyBorder="1"/>
    <xf numFmtId="0" fontId="9" fillId="3" borderId="6" xfId="4" applyBorder="1"/>
    <xf numFmtId="0" fontId="4" fillId="4" borderId="0" xfId="9" applyBorder="1" applyAlignment="1">
      <alignment horizontal="left"/>
    </xf>
    <xf numFmtId="0" fontId="6" fillId="4" borderId="0" xfId="10" applyBorder="1" applyAlignment="1">
      <alignment horizontal="left"/>
    </xf>
    <xf numFmtId="0" fontId="10" fillId="4" borderId="0" xfId="6" applyBorder="1" applyAlignment="1">
      <alignment horizontal="right"/>
      <protection locked="0"/>
    </xf>
    <xf numFmtId="0" fontId="4" fillId="4" borderId="0" xfId="9" applyBorder="1" applyAlignment="1">
      <alignment horizontal="right"/>
    </xf>
    <xf numFmtId="0" fontId="6" fillId="4" borderId="0" xfId="10" applyBorder="1" applyAlignment="1">
      <alignment horizontal="right"/>
    </xf>
    <xf numFmtId="0" fontId="12" fillId="0" borderId="0" xfId="0" applyFont="1"/>
    <xf numFmtId="0" fontId="13" fillId="3" borderId="6" xfId="3" applyFont="1" applyBorder="1"/>
    <xf numFmtId="0" fontId="12" fillId="5" borderId="2" xfId="0" applyFont="1" applyFill="1" applyBorder="1" applyAlignment="1">
      <alignment horizontal="center" vertical="top" wrapText="1"/>
    </xf>
    <xf numFmtId="0" fontId="12" fillId="5" borderId="3" xfId="0" applyFont="1" applyFill="1" applyBorder="1" applyAlignment="1">
      <alignment horizontal="center" vertical="top"/>
    </xf>
    <xf numFmtId="0" fontId="12" fillId="5" borderId="4" xfId="0" applyFont="1" applyFill="1" applyBorder="1" applyAlignment="1">
      <alignment horizontal="center" vertical="top"/>
    </xf>
    <xf numFmtId="0" fontId="12" fillId="5" borderId="5" xfId="0" applyFont="1" applyFill="1" applyBorder="1" applyAlignment="1">
      <alignment horizontal="center" vertical="top"/>
    </xf>
    <xf numFmtId="0" fontId="12" fillId="5" borderId="0" xfId="0" applyFont="1" applyFill="1" applyBorder="1" applyAlignment="1">
      <alignment horizontal="center" vertical="top"/>
    </xf>
    <xf numFmtId="0" fontId="12" fillId="5" borderId="6" xfId="0" applyFont="1" applyFill="1" applyBorder="1" applyAlignment="1">
      <alignment horizontal="center" vertical="top"/>
    </xf>
    <xf numFmtId="0" fontId="12" fillId="5" borderId="7" xfId="0" applyFont="1" applyFill="1" applyBorder="1" applyAlignment="1">
      <alignment horizontal="center" vertical="top"/>
    </xf>
    <xf numFmtId="0" fontId="12" fillId="5" borderId="8" xfId="0" applyFont="1" applyFill="1" applyBorder="1" applyAlignment="1">
      <alignment horizontal="center" vertical="top"/>
    </xf>
    <xf numFmtId="0" fontId="12" fillId="5" borderId="9" xfId="0" applyFont="1" applyFill="1" applyBorder="1" applyAlignment="1">
      <alignment horizontal="center" vertical="top"/>
    </xf>
  </cellXfs>
  <cellStyles count="11">
    <cellStyle name="Background" xfId="3"/>
    <cellStyle name="Comment" xfId="4"/>
    <cellStyle name="Input" xfId="1" builtinId="20" hidden="1"/>
    <cellStyle name="Inputs" xfId="6"/>
    <cellStyle name="markets" xfId="8"/>
    <cellStyle name="Normal" xfId="0" builtinId="0"/>
    <cellStyle name="Question" xfId="2"/>
    <cellStyle name="Results" xfId="9"/>
    <cellStyle name="Subheadings" xfId="5"/>
    <cellStyle name="Tables" xfId="10"/>
    <cellStyle name="Titles"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arkets-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tabSelected="1" zoomScaleNormal="100" workbookViewId="0">
      <selection activeCell="D10" sqref="D10"/>
    </sheetView>
  </sheetViews>
  <sheetFormatPr defaultRowHeight="15" x14ac:dyDescent="0.25"/>
  <cols>
    <col min="3" max="3" width="30.85546875" customWidth="1"/>
    <col min="4" max="4" width="4.85546875" customWidth="1"/>
    <col min="5" max="5" width="1.7109375" style="3" customWidth="1"/>
    <col min="6" max="6" width="6.42578125" style="3" customWidth="1"/>
    <col min="7" max="7" width="15" style="3" customWidth="1"/>
    <col min="8" max="8" width="11.7109375" customWidth="1"/>
    <col min="9" max="9" width="1.7109375" customWidth="1"/>
    <col min="10" max="10" width="11.7109375" customWidth="1"/>
    <col min="11" max="11" width="1.85546875" style="3" customWidth="1"/>
    <col min="12" max="12" width="30.28515625" customWidth="1"/>
  </cols>
  <sheetData>
    <row r="1" spans="1:18" s="3" customFormat="1" x14ac:dyDescent="0.25">
      <c r="A1" s="41"/>
      <c r="B1" s="43" t="s">
        <v>23</v>
      </c>
      <c r="C1" s="44"/>
      <c r="D1" s="44"/>
      <c r="E1" s="44"/>
      <c r="F1" s="44"/>
      <c r="G1" s="44"/>
      <c r="H1" s="44"/>
      <c r="I1" s="44"/>
      <c r="J1" s="44"/>
      <c r="K1" s="44"/>
      <c r="L1" s="45"/>
    </row>
    <row r="2" spans="1:18" s="3" customFormat="1" x14ac:dyDescent="0.25">
      <c r="A2" s="41"/>
      <c r="B2" s="46"/>
      <c r="C2" s="47"/>
      <c r="D2" s="47"/>
      <c r="E2" s="47"/>
      <c r="F2" s="47"/>
      <c r="G2" s="47"/>
      <c r="H2" s="47"/>
      <c r="I2" s="47"/>
      <c r="J2" s="47"/>
      <c r="K2" s="47"/>
      <c r="L2" s="48"/>
    </row>
    <row r="3" spans="1:18" s="3" customFormat="1" x14ac:dyDescent="0.25">
      <c r="A3" s="41"/>
      <c r="B3" s="46"/>
      <c r="C3" s="47"/>
      <c r="D3" s="47"/>
      <c r="E3" s="47"/>
      <c r="F3" s="47"/>
      <c r="G3" s="47"/>
      <c r="H3" s="47"/>
      <c r="I3" s="47"/>
      <c r="J3" s="47"/>
      <c r="K3" s="47"/>
      <c r="L3" s="48"/>
    </row>
    <row r="4" spans="1:18" s="3" customFormat="1" ht="15.75" thickBot="1" x14ac:dyDescent="0.3">
      <c r="A4" s="41"/>
      <c r="B4" s="49"/>
      <c r="C4" s="50"/>
      <c r="D4" s="50"/>
      <c r="E4" s="50"/>
      <c r="F4" s="50"/>
      <c r="G4" s="50"/>
      <c r="H4" s="50"/>
      <c r="I4" s="50"/>
      <c r="J4" s="50"/>
      <c r="K4" s="50"/>
      <c r="L4" s="51"/>
    </row>
    <row r="5" spans="1:18" s="2" customFormat="1" ht="15.75" thickBot="1" x14ac:dyDescent="0.3">
      <c r="C5" s="1"/>
      <c r="M5" s="3"/>
      <c r="N5" s="3"/>
      <c r="O5" s="3"/>
      <c r="P5" s="3"/>
      <c r="Q5" s="3"/>
      <c r="R5" s="3"/>
    </row>
    <row r="6" spans="1:18" s="2" customFormat="1" ht="21" x14ac:dyDescent="0.35">
      <c r="B6" s="5"/>
      <c r="C6" s="16" t="s">
        <v>5</v>
      </c>
      <c r="D6" s="6"/>
      <c r="E6" s="6"/>
      <c r="F6" s="6"/>
      <c r="G6" s="6"/>
      <c r="H6" s="6"/>
      <c r="I6" s="6"/>
      <c r="J6" s="6"/>
      <c r="K6" s="6"/>
      <c r="L6" s="7"/>
      <c r="M6" s="3"/>
      <c r="N6" s="3"/>
      <c r="O6" s="3"/>
      <c r="P6" s="3"/>
      <c r="Q6" s="3"/>
      <c r="R6" s="3"/>
    </row>
    <row r="7" spans="1:18" s="2" customFormat="1" ht="21" x14ac:dyDescent="0.35">
      <c r="B7" s="8"/>
      <c r="C7" s="9" t="s">
        <v>14</v>
      </c>
      <c r="D7" s="4"/>
      <c r="E7" s="4"/>
      <c r="F7" s="4"/>
      <c r="G7" s="4"/>
      <c r="H7" s="4"/>
      <c r="I7" s="4"/>
      <c r="J7" s="4"/>
      <c r="K7" s="4"/>
      <c r="L7" s="10"/>
      <c r="M7" s="3"/>
      <c r="N7" s="3"/>
      <c r="O7" s="3"/>
      <c r="P7" s="3"/>
      <c r="Q7" s="3"/>
      <c r="R7" s="3"/>
    </row>
    <row r="8" spans="1:18" x14ac:dyDescent="0.25">
      <c r="B8" s="8"/>
      <c r="C8" s="4"/>
      <c r="D8" s="4"/>
      <c r="E8" s="4"/>
      <c r="F8" s="4"/>
      <c r="G8" s="4"/>
      <c r="H8" s="4"/>
      <c r="I8" s="4"/>
      <c r="J8" s="4"/>
      <c r="K8" s="4"/>
      <c r="L8" s="10"/>
      <c r="M8" s="3"/>
      <c r="N8" s="3"/>
      <c r="O8" s="3"/>
      <c r="P8" s="3"/>
      <c r="Q8" s="3"/>
      <c r="R8" s="3"/>
    </row>
    <row r="9" spans="1:18" ht="18.75" x14ac:dyDescent="0.3">
      <c r="B9" s="8"/>
      <c r="C9" s="4"/>
      <c r="D9" s="11" t="s">
        <v>0</v>
      </c>
      <c r="E9" s="11"/>
      <c r="F9" s="11"/>
      <c r="G9" s="11"/>
      <c r="H9" s="19" t="s">
        <v>3</v>
      </c>
      <c r="I9" s="4"/>
      <c r="J9" s="18" t="s">
        <v>4</v>
      </c>
      <c r="K9" s="4"/>
      <c r="L9" s="10"/>
      <c r="M9" s="3"/>
      <c r="N9" s="17"/>
      <c r="O9" s="3"/>
      <c r="P9" s="3"/>
      <c r="Q9" s="3"/>
      <c r="R9" s="3"/>
    </row>
    <row r="10" spans="1:18" x14ac:dyDescent="0.25">
      <c r="B10" s="8"/>
      <c r="C10" s="27" t="s">
        <v>12</v>
      </c>
      <c r="D10" s="20" t="s">
        <v>22</v>
      </c>
      <c r="E10" s="27" t="s">
        <v>2</v>
      </c>
      <c r="F10" s="20" t="s">
        <v>15</v>
      </c>
      <c r="G10" s="27" t="s">
        <v>10</v>
      </c>
      <c r="H10" s="38">
        <v>1.3166</v>
      </c>
      <c r="I10" s="27" t="s">
        <v>2</v>
      </c>
      <c r="J10" s="21">
        <v>1.3170999999999999</v>
      </c>
      <c r="K10" s="4"/>
      <c r="L10" s="35" t="s">
        <v>13</v>
      </c>
      <c r="M10" s="3"/>
      <c r="N10" s="3"/>
      <c r="O10" s="3"/>
      <c r="P10" s="3"/>
      <c r="Q10" s="3"/>
      <c r="R10" s="3"/>
    </row>
    <row r="11" spans="1:18" s="3" customFormat="1" x14ac:dyDescent="0.25">
      <c r="B11" s="8"/>
      <c r="C11" s="27"/>
      <c r="D11" s="27"/>
      <c r="E11" s="27"/>
      <c r="F11" s="27"/>
      <c r="G11" s="27" t="s">
        <v>8</v>
      </c>
      <c r="H11" s="38">
        <v>-0.54</v>
      </c>
      <c r="I11" s="27" t="s">
        <v>2</v>
      </c>
      <c r="J11" s="21">
        <v>-0.49</v>
      </c>
      <c r="K11" s="4"/>
      <c r="L11" s="42" t="s">
        <v>16</v>
      </c>
    </row>
    <row r="12" spans="1:18" s="3" customFormat="1" x14ac:dyDescent="0.25">
      <c r="B12" s="8"/>
      <c r="C12" s="27"/>
      <c r="D12" s="27"/>
      <c r="E12" s="27"/>
      <c r="F12" s="27"/>
      <c r="G12" s="27" t="s">
        <v>7</v>
      </c>
      <c r="H12" s="39">
        <f>H10+H11</f>
        <v>0.77659999999999996</v>
      </c>
      <c r="I12" s="27" t="s">
        <v>2</v>
      </c>
      <c r="J12" s="36">
        <f>J10+J11</f>
        <v>0.82709999999999995</v>
      </c>
      <c r="K12" s="4"/>
      <c r="L12" s="42" t="s">
        <v>17</v>
      </c>
    </row>
    <row r="13" spans="1:18" s="3" customFormat="1" x14ac:dyDescent="0.25">
      <c r="B13" s="8"/>
      <c r="C13" s="27"/>
      <c r="D13" s="27"/>
      <c r="E13" s="27"/>
      <c r="F13" s="27"/>
      <c r="G13" s="27"/>
      <c r="H13" s="40"/>
      <c r="I13" s="27"/>
      <c r="J13" s="37"/>
      <c r="K13" s="4"/>
      <c r="L13" s="42" t="s">
        <v>18</v>
      </c>
    </row>
    <row r="14" spans="1:18" x14ac:dyDescent="0.25">
      <c r="B14" s="8"/>
      <c r="C14" s="27" t="s">
        <v>9</v>
      </c>
      <c r="D14" s="20" t="s">
        <v>15</v>
      </c>
      <c r="E14" s="27" t="s">
        <v>2</v>
      </c>
      <c r="F14" s="20" t="s">
        <v>24</v>
      </c>
      <c r="G14" s="27" t="s">
        <v>10</v>
      </c>
      <c r="H14" s="38">
        <v>1.2882</v>
      </c>
      <c r="I14" s="27" t="s">
        <v>2</v>
      </c>
      <c r="J14" s="21">
        <v>1.2891999999999999</v>
      </c>
      <c r="K14" s="4"/>
      <c r="L14" s="42" t="s">
        <v>21</v>
      </c>
      <c r="M14" s="3"/>
      <c r="N14" s="3"/>
      <c r="O14" s="3"/>
      <c r="P14" s="3"/>
      <c r="Q14" s="3"/>
      <c r="R14" s="3"/>
    </row>
    <row r="15" spans="1:18" s="3" customFormat="1" x14ac:dyDescent="0.25">
      <c r="B15" s="8"/>
      <c r="C15" s="27"/>
      <c r="D15" s="27"/>
      <c r="E15" s="27"/>
      <c r="F15" s="27"/>
      <c r="G15" s="27" t="s">
        <v>8</v>
      </c>
      <c r="H15" s="38">
        <v>5.0000000000000001E-3</v>
      </c>
      <c r="I15" s="27" t="s">
        <v>2</v>
      </c>
      <c r="J15" s="21">
        <v>5.4999999999999997E-3</v>
      </c>
      <c r="K15" s="4"/>
      <c r="L15" s="42" t="s">
        <v>19</v>
      </c>
    </row>
    <row r="16" spans="1:18" x14ac:dyDescent="0.25">
      <c r="B16" s="8"/>
      <c r="C16" s="27"/>
      <c r="D16" s="27"/>
      <c r="E16" s="27"/>
      <c r="F16" s="27"/>
      <c r="G16" s="27" t="s">
        <v>7</v>
      </c>
      <c r="H16" s="39">
        <f>H14+H15</f>
        <v>1.2931999999999999</v>
      </c>
      <c r="I16" s="27" t="s">
        <v>2</v>
      </c>
      <c r="J16" s="36">
        <f>J14+J15</f>
        <v>1.2947</v>
      </c>
      <c r="K16" s="4"/>
      <c r="L16" s="42" t="s">
        <v>20</v>
      </c>
      <c r="M16" s="3"/>
      <c r="N16" s="3"/>
      <c r="O16" s="3"/>
      <c r="P16" s="3"/>
      <c r="Q16" s="3"/>
      <c r="R16" s="3"/>
    </row>
    <row r="17" spans="2:18" x14ac:dyDescent="0.25">
      <c r="B17" s="8"/>
      <c r="C17" s="4"/>
      <c r="D17" s="4"/>
      <c r="E17" s="4"/>
      <c r="F17" s="4"/>
      <c r="G17" s="4"/>
      <c r="H17" s="4"/>
      <c r="I17" s="4"/>
      <c r="J17" s="4"/>
      <c r="K17" s="4"/>
      <c r="L17" s="10"/>
      <c r="M17" s="3"/>
      <c r="N17" s="3"/>
      <c r="O17" s="3"/>
      <c r="P17" s="3"/>
      <c r="Q17" s="3"/>
      <c r="R17" s="3"/>
    </row>
    <row r="18" spans="2:18" ht="19.5" thickBot="1" x14ac:dyDescent="0.35">
      <c r="B18" s="8"/>
      <c r="C18" s="4"/>
      <c r="D18" s="11" t="s">
        <v>1</v>
      </c>
      <c r="E18" s="11"/>
      <c r="F18" s="11"/>
      <c r="G18" s="11"/>
      <c r="H18" s="4"/>
      <c r="I18" s="4"/>
      <c r="J18" s="4"/>
      <c r="K18" s="4"/>
      <c r="L18" s="10"/>
      <c r="M18" s="3"/>
      <c r="N18" s="3"/>
      <c r="O18" s="3"/>
      <c r="P18" s="3"/>
      <c r="Q18" s="3"/>
      <c r="R18" s="3"/>
    </row>
    <row r="19" spans="2:18" s="3" customFormat="1" x14ac:dyDescent="0.25">
      <c r="B19" s="8"/>
      <c r="C19" s="22"/>
      <c r="D19" s="23" t="str">
        <f>IF(D10=D14,UPPER(F10),IF(D10=F14,UPPER(D14),IF(F10=D14,(UPPER(D10)),IF(F10=F14,UPPER(D10),""))))</f>
        <v>EUR</v>
      </c>
      <c r="E19" s="24" t="s">
        <v>2</v>
      </c>
      <c r="F19" s="23" t="str">
        <f>IF(D10=D14,UPPER(F14),IF(D10=F14,UPPER(F10),IF(F10=D14,UPPER(F14),IF(F10=F14,UPPER(D14),""))))</f>
        <v>SGD</v>
      </c>
      <c r="G19" s="24" t="s">
        <v>6</v>
      </c>
      <c r="H19" s="23">
        <f>IF(D10=D14,H14/J10,IF(D10=F14,H10*H14,IF(F10=D14,H10*H14,IF(F10=F14,H10/J14,1))))</f>
        <v>1.69604412</v>
      </c>
      <c r="I19" s="24" t="s">
        <v>2</v>
      </c>
      <c r="J19" s="25">
        <f>IF(D10=D14,J14/H10,IF(D10=F14,J10*J14,IF(F10=D14,J10*J14,IF(F10=F14,J10/H14,1))))</f>
        <v>1.6980053199999998</v>
      </c>
      <c r="K19" s="4"/>
      <c r="L19" s="10"/>
    </row>
    <row r="20" spans="2:18" s="3" customFormat="1" x14ac:dyDescent="0.25">
      <c r="B20" s="8"/>
      <c r="C20" s="26"/>
      <c r="D20" s="27"/>
      <c r="E20" s="27"/>
      <c r="F20" s="27"/>
      <c r="G20" s="27" t="s">
        <v>8</v>
      </c>
      <c r="H20" s="28">
        <f>H21-H19</f>
        <v>-0.69174500000000028</v>
      </c>
      <c r="I20" s="27" t="s">
        <v>2</v>
      </c>
      <c r="J20" s="29">
        <f>J21-J19</f>
        <v>-0.62715894999999988</v>
      </c>
      <c r="K20" s="4"/>
      <c r="L20" s="10"/>
    </row>
    <row r="21" spans="2:18" s="3" customFormat="1" x14ac:dyDescent="0.25">
      <c r="B21" s="8"/>
      <c r="C21" s="26"/>
      <c r="D21" s="27"/>
      <c r="E21" s="27"/>
      <c r="F21" s="27"/>
      <c r="G21" s="27" t="s">
        <v>7</v>
      </c>
      <c r="H21" s="28">
        <f>IF(D10=D14,H16/J12,IF(D10=F14,H12*H16,IF(F10=D14,H12*H16,IF(F10=F14,H12/J16,1))))</f>
        <v>1.0042991199999998</v>
      </c>
      <c r="I21" s="27" t="s">
        <v>2</v>
      </c>
      <c r="J21" s="29">
        <f>IF(D10=D14,J16/H12,IF(D10=F14,J12*J16,IF(F10=D14,J12*J16,IF(F10=F14,J12/H16,1))))</f>
        <v>1.0708463699999999</v>
      </c>
      <c r="K21" s="4"/>
      <c r="L21" s="10"/>
    </row>
    <row r="22" spans="2:18" s="3" customFormat="1" x14ac:dyDescent="0.25">
      <c r="B22" s="8"/>
      <c r="C22" s="26"/>
      <c r="D22" s="27"/>
      <c r="E22" s="27"/>
      <c r="F22" s="27"/>
      <c r="G22" s="27"/>
      <c r="H22" s="27"/>
      <c r="I22" s="27"/>
      <c r="J22" s="30"/>
      <c r="K22" s="4"/>
      <c r="L22" s="10"/>
    </row>
    <row r="23" spans="2:18" x14ac:dyDescent="0.25">
      <c r="B23" s="8"/>
      <c r="C23" s="26"/>
      <c r="D23" s="28" t="str">
        <f>F19</f>
        <v>SGD</v>
      </c>
      <c r="E23" s="27" t="s">
        <v>2</v>
      </c>
      <c r="F23" s="28" t="str">
        <f>D19</f>
        <v>EUR</v>
      </c>
      <c r="G23" s="27" t="s">
        <v>6</v>
      </c>
      <c r="H23" s="28">
        <f>1/J19</f>
        <v>0.5889263056019165</v>
      </c>
      <c r="I23" s="27" t="s">
        <v>2</v>
      </c>
      <c r="J23" s="29">
        <f>1/H19</f>
        <v>0.58960730337604661</v>
      </c>
      <c r="K23" s="4"/>
      <c r="L23" s="10"/>
      <c r="M23" s="3"/>
      <c r="N23" s="3"/>
      <c r="O23" s="3"/>
      <c r="P23" s="3"/>
      <c r="Q23" s="3"/>
      <c r="R23" s="3"/>
    </row>
    <row r="24" spans="2:18" s="3" customFormat="1" x14ac:dyDescent="0.25">
      <c r="B24" s="8"/>
      <c r="C24" s="26"/>
      <c r="D24" s="27"/>
      <c r="E24" s="27"/>
      <c r="F24" s="27"/>
      <c r="G24" s="27" t="s">
        <v>8</v>
      </c>
      <c r="H24" s="28">
        <f>H25-H23</f>
        <v>0.34491446560039896</v>
      </c>
      <c r="I24" s="27" t="s">
        <v>2</v>
      </c>
      <c r="J24" s="29">
        <f>J25-J23</f>
        <v>0.40611197993866965</v>
      </c>
      <c r="K24" s="4"/>
      <c r="L24" s="10"/>
    </row>
    <row r="25" spans="2:18" ht="15.75" thickBot="1" x14ac:dyDescent="0.3">
      <c r="B25" s="8"/>
      <c r="C25" s="31"/>
      <c r="D25" s="32"/>
      <c r="E25" s="32"/>
      <c r="F25" s="32"/>
      <c r="G25" s="32" t="s">
        <v>7</v>
      </c>
      <c r="H25" s="33">
        <f>1/J21</f>
        <v>0.93384077120231546</v>
      </c>
      <c r="I25" s="32" t="s">
        <v>2</v>
      </c>
      <c r="J25" s="34">
        <f>1/H21</f>
        <v>0.99571928331471626</v>
      </c>
      <c r="K25" s="4"/>
      <c r="L25" s="10"/>
      <c r="M25" s="3"/>
      <c r="N25" s="3"/>
      <c r="O25" s="3"/>
      <c r="P25" s="3"/>
      <c r="Q25" s="3"/>
      <c r="R25" s="3"/>
    </row>
    <row r="26" spans="2:18" x14ac:dyDescent="0.25">
      <c r="B26" s="8"/>
      <c r="C26" s="4"/>
      <c r="D26" s="4"/>
      <c r="E26" s="4"/>
      <c r="F26" s="4"/>
      <c r="G26" s="4"/>
      <c r="H26" s="4"/>
      <c r="I26" s="4"/>
      <c r="J26" s="4"/>
      <c r="K26" s="4"/>
      <c r="L26" s="10"/>
      <c r="M26" s="3"/>
      <c r="N26" s="3"/>
      <c r="O26" s="3"/>
      <c r="P26" s="3"/>
      <c r="Q26" s="3"/>
      <c r="R26" s="3"/>
    </row>
    <row r="27" spans="2:18" ht="15.75" thickBot="1" x14ac:dyDescent="0.3">
      <c r="B27" s="12"/>
      <c r="C27" s="15" t="s">
        <v>11</v>
      </c>
      <c r="D27" s="15"/>
      <c r="E27" s="13"/>
      <c r="F27" s="13"/>
      <c r="G27" s="13"/>
      <c r="H27" s="13"/>
      <c r="I27" s="15"/>
      <c r="J27" s="13"/>
      <c r="K27" s="13"/>
      <c r="L27" s="14"/>
      <c r="M27" s="3"/>
      <c r="N27" s="3"/>
      <c r="O27" s="3"/>
      <c r="P27" s="3"/>
      <c r="Q27" s="3"/>
      <c r="R27" s="3"/>
    </row>
    <row r="28" spans="2:18" x14ac:dyDescent="0.25">
      <c r="M28" s="3"/>
      <c r="N28" s="3"/>
      <c r="O28" s="3"/>
      <c r="P28" s="3"/>
      <c r="Q28" s="3"/>
      <c r="R28" s="3"/>
    </row>
  </sheetData>
  <sheetProtection sheet="1" objects="1" scenarios="1" selectLockedCells="1"/>
  <mergeCells count="1">
    <mergeCell ref="B1:L4"/>
  </mergeCells>
  <dataValidations count="2">
    <dataValidation type="custom" errorStyle="information" showDropDown="1" showErrorMessage="1" error="The year basis should normally be 360 or 365" sqref="O16 D16:F16">
      <formula1>OR(D16=360,D16=365)</formula1>
    </dataValidation>
    <dataValidation type="decimal" errorStyle="warning" operator="greaterThanOrEqual" showInputMessage="1" showErrorMessage="1" errorTitle="Incorrect swap points" error="The right side of the swap MUST be more positive or less negative than the left side" sqref="J11:K11 J15:K15">
      <formula1>H11</formula1>
    </dataValidation>
  </dataValidations>
  <hyperlinks>
    <hyperlink ref="C27" r:id="rId1" display="www.markets-international.com"/>
  </hyperlinks>
  <printOptions horizontalCentered="1"/>
  <pageMargins left="0" right="0" top="0.74803149606299213" bottom="0.74803149606299213" header="0.31496062992125984" footer="0.31496062992125984"/>
  <pageSetup paperSize="9" scale="7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dc:creator>
  <cp:lastModifiedBy>Bob</cp:lastModifiedBy>
  <cp:lastPrinted>2011-12-02T10:16:05Z</cp:lastPrinted>
  <dcterms:created xsi:type="dcterms:W3CDTF">2011-01-13T14:26:35Z</dcterms:created>
  <dcterms:modified xsi:type="dcterms:W3CDTF">2011-12-09T15:18:01Z</dcterms:modified>
</cp:coreProperties>
</file>